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dhar_san\AppData\Local\Microsoft\Windows\INetCache\Content.Outlook\RX3EEG1W\"/>
    </mc:Choice>
  </mc:AlternateContent>
  <xr:revisionPtr revIDLastSave="0" documentId="13_ncr:1_{2B649430-90FB-46A6-AAD0-67FFC0902039}" xr6:coauthVersionLast="44" xr6:coauthVersionMax="44" xr10:uidLastSave="{00000000-0000-0000-0000-000000000000}"/>
  <bookViews>
    <workbookView xWindow="-120" yWindow="-120" windowWidth="21840" windowHeight="1314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D42" i="15"/>
  <c r="D43" i="15"/>
  <c r="H43" i="15" s="1"/>
  <c r="D44" i="15"/>
  <c r="N44" i="15" s="1"/>
  <c r="D45" i="15"/>
  <c r="D46" i="15"/>
  <c r="D47" i="15"/>
  <c r="D48" i="10"/>
  <c r="D50" i="15"/>
  <c r="F50" i="15" s="1"/>
  <c r="D51" i="15"/>
  <c r="L51" i="15" s="1"/>
  <c r="D52" i="15"/>
  <c r="D53" i="15"/>
  <c r="D54" i="15"/>
  <c r="D55" i="15"/>
  <c r="N55" i="15" s="1"/>
  <c r="D56" i="15"/>
  <c r="D57" i="15"/>
  <c r="D58" i="10"/>
  <c r="D58" i="15" s="1"/>
  <c r="D60" i="15"/>
  <c r="D61" i="15"/>
  <c r="D62" i="15"/>
  <c r="N62" i="15" s="1"/>
  <c r="D63" i="15"/>
  <c r="L63" i="15" s="1"/>
  <c r="D64" i="15"/>
  <c r="D65" i="15"/>
  <c r="H65" i="15" s="1"/>
  <c r="D66" i="15"/>
  <c r="H66" i="15" s="1"/>
  <c r="D67" i="15"/>
  <c r="N67" i="15" s="1"/>
  <c r="D68" i="10"/>
  <c r="D68" i="15" s="1"/>
  <c r="D70" i="15"/>
  <c r="H70" i="15" s="1"/>
  <c r="D71" i="15"/>
  <c r="J71" i="15" s="1"/>
  <c r="D72" i="15"/>
  <c r="D73" i="15"/>
  <c r="L73" i="15" s="1"/>
  <c r="D74" i="15"/>
  <c r="D75" i="15"/>
  <c r="L75" i="15" s="1"/>
  <c r="D76" i="15"/>
  <c r="D77" i="15"/>
  <c r="D78" i="10"/>
  <c r="D78" i="15" s="1"/>
  <c r="D80" i="15"/>
  <c r="D81" i="15"/>
  <c r="D82" i="15"/>
  <c r="D83" i="15"/>
  <c r="N83" i="15" s="1"/>
  <c r="D84" i="15"/>
  <c r="D85" i="15"/>
  <c r="D86" i="15"/>
  <c r="D87" i="15"/>
  <c r="J87" i="15" s="1"/>
  <c r="D88" i="10"/>
  <c r="D88" i="15" s="1"/>
  <c r="D90" i="15"/>
  <c r="D91" i="15"/>
  <c r="N91" i="15" s="1"/>
  <c r="D92" i="15"/>
  <c r="D93" i="15"/>
  <c r="D94" i="15"/>
  <c r="H94" i="15" s="1"/>
  <c r="D95" i="15"/>
  <c r="J95" i="15" s="1"/>
  <c r="D96" i="15"/>
  <c r="D97" i="10"/>
  <c r="D97" i="15" s="1"/>
  <c r="D99" i="15"/>
  <c r="J99" i="15" s="1"/>
  <c r="D100" i="15"/>
  <c r="D101" i="15"/>
  <c r="D102" i="15"/>
  <c r="D103" i="15"/>
  <c r="N103" i="15" s="1"/>
  <c r="D104" i="15"/>
  <c r="D105" i="15"/>
  <c r="D106" i="10"/>
  <c r="D106" i="15" s="1"/>
  <c r="D108" i="15"/>
  <c r="D109" i="15"/>
  <c r="D110" i="15"/>
  <c r="L110" i="15" s="1"/>
  <c r="D111" i="10"/>
  <c r="D111" i="15"/>
  <c r="D14" i="10"/>
  <c r="D14" i="15" s="1"/>
  <c r="D18" i="10"/>
  <c r="D18" i="15" s="1"/>
  <c r="D22" i="10"/>
  <c r="D22" i="15" s="1"/>
  <c r="D26" i="10"/>
  <c r="D30" i="10"/>
  <c r="D30" i="15" s="1"/>
  <c r="D35" i="10"/>
  <c r="D37" i="10" s="1"/>
  <c r="D37" i="15" s="1"/>
  <c r="D12" i="15"/>
  <c r="D13" i="15"/>
  <c r="D16" i="15"/>
  <c r="L16" i="15" s="1"/>
  <c r="D17" i="15"/>
  <c r="J17" i="15" s="1"/>
  <c r="D20" i="15"/>
  <c r="D21" i="15"/>
  <c r="N21" i="15" s="1"/>
  <c r="N22" i="15" s="1"/>
  <c r="D24" i="15"/>
  <c r="D25" i="15"/>
  <c r="D26" i="15"/>
  <c r="D28" i="15"/>
  <c r="L28" i="15" s="1"/>
  <c r="D29" i="15"/>
  <c r="D32" i="15"/>
  <c r="D33" i="15"/>
  <c r="N33" i="15" s="1"/>
  <c r="D34" i="15"/>
  <c r="N34" i="15" s="1"/>
  <c r="D36" i="15"/>
  <c r="M4" i="15"/>
  <c r="M3" i="15"/>
  <c r="M2" i="15"/>
  <c r="G3" i="15"/>
  <c r="C3" i="15"/>
  <c r="C4" i="15"/>
  <c r="C5" i="15"/>
  <c r="C2" i="15"/>
  <c r="P115" i="15"/>
  <c r="P114" i="15"/>
  <c r="P113" i="15"/>
  <c r="P112" i="15"/>
  <c r="P111" i="15"/>
  <c r="P110" i="15"/>
  <c r="H110" i="15"/>
  <c r="P109" i="15"/>
  <c r="N109" i="15"/>
  <c r="L109" i="15"/>
  <c r="J109" i="15"/>
  <c r="H109" i="15"/>
  <c r="F109" i="15"/>
  <c r="P108" i="15"/>
  <c r="P107" i="15"/>
  <c r="P106" i="15"/>
  <c r="P105" i="15"/>
  <c r="N105" i="15"/>
  <c r="L105" i="15"/>
  <c r="J105" i="15"/>
  <c r="H105" i="15"/>
  <c r="F105" i="15"/>
  <c r="P104" i="15"/>
  <c r="N104" i="15"/>
  <c r="H104" i="15"/>
  <c r="P103" i="15"/>
  <c r="L103" i="15"/>
  <c r="J103" i="15"/>
  <c r="H103" i="15"/>
  <c r="P102" i="15"/>
  <c r="L102" i="15"/>
  <c r="H102" i="15"/>
  <c r="P101" i="15"/>
  <c r="N101" i="15"/>
  <c r="L101" i="15"/>
  <c r="J101" i="15"/>
  <c r="H101" i="15"/>
  <c r="F101" i="15"/>
  <c r="P100" i="15"/>
  <c r="J100" i="15"/>
  <c r="F100" i="15"/>
  <c r="P99" i="15"/>
  <c r="N99" i="15"/>
  <c r="H99" i="15"/>
  <c r="F99" i="15"/>
  <c r="P98" i="15"/>
  <c r="P97" i="15"/>
  <c r="P96" i="15"/>
  <c r="J96" i="15"/>
  <c r="P95" i="15"/>
  <c r="N95" i="15"/>
  <c r="L95" i="15"/>
  <c r="H95" i="15"/>
  <c r="F95" i="15"/>
  <c r="P94" i="15"/>
  <c r="P93" i="15"/>
  <c r="N93" i="15"/>
  <c r="L93" i="15"/>
  <c r="J93" i="15"/>
  <c r="H93" i="15"/>
  <c r="F93" i="15"/>
  <c r="P92" i="15"/>
  <c r="J92" i="15"/>
  <c r="P91" i="15"/>
  <c r="L91" i="15"/>
  <c r="J91" i="15"/>
  <c r="H91" i="15"/>
  <c r="F90" i="15"/>
  <c r="P90" i="15"/>
  <c r="N90" i="15"/>
  <c r="J90" i="15"/>
  <c r="P89" i="15"/>
  <c r="P88" i="15"/>
  <c r="P87" i="15"/>
  <c r="N87" i="15"/>
  <c r="L87" i="15"/>
  <c r="H87" i="15"/>
  <c r="F87" i="15"/>
  <c r="P86" i="15"/>
  <c r="H86" i="15"/>
  <c r="P85" i="15"/>
  <c r="N85" i="15"/>
  <c r="L85" i="15"/>
  <c r="J85" i="15"/>
  <c r="H85" i="15"/>
  <c r="F85" i="15"/>
  <c r="P84" i="15"/>
  <c r="J84" i="15"/>
  <c r="P83" i="15"/>
  <c r="L83" i="15"/>
  <c r="J83" i="15"/>
  <c r="H83" i="15"/>
  <c r="P82" i="15"/>
  <c r="L82" i="15"/>
  <c r="P81" i="15"/>
  <c r="N81" i="15"/>
  <c r="L81" i="15"/>
  <c r="J81" i="15"/>
  <c r="H81" i="15"/>
  <c r="F81" i="15"/>
  <c r="P80" i="15"/>
  <c r="P79" i="15"/>
  <c r="P78" i="15"/>
  <c r="P77" i="15"/>
  <c r="N77" i="15"/>
  <c r="L77" i="15"/>
  <c r="J77" i="15"/>
  <c r="H77" i="15"/>
  <c r="F77" i="15"/>
  <c r="P76" i="15"/>
  <c r="L76" i="15"/>
  <c r="F76" i="15"/>
  <c r="P75" i="15"/>
  <c r="N75" i="15"/>
  <c r="P74" i="15"/>
  <c r="N74" i="15"/>
  <c r="J74" i="15"/>
  <c r="F74" i="15"/>
  <c r="P73" i="15"/>
  <c r="N73" i="15"/>
  <c r="P72" i="15"/>
  <c r="N72" i="15"/>
  <c r="H72" i="15"/>
  <c r="P71" i="15"/>
  <c r="N71" i="15"/>
  <c r="L71" i="15"/>
  <c r="H71" i="15"/>
  <c r="F71" i="15"/>
  <c r="P70" i="15"/>
  <c r="L70" i="15"/>
  <c r="P69" i="15"/>
  <c r="P68" i="15"/>
  <c r="P67" i="15"/>
  <c r="L67" i="15"/>
  <c r="J67" i="15"/>
  <c r="H67" i="15"/>
  <c r="P66" i="15"/>
  <c r="L66" i="15"/>
  <c r="P65" i="15"/>
  <c r="N65" i="15"/>
  <c r="L65" i="15"/>
  <c r="J65" i="15"/>
  <c r="F65" i="15"/>
  <c r="P64" i="15"/>
  <c r="F64" i="15"/>
  <c r="P63" i="15"/>
  <c r="N63" i="15"/>
  <c r="J63" i="15"/>
  <c r="P62" i="15"/>
  <c r="J62" i="15"/>
  <c r="P61" i="15"/>
  <c r="N61" i="15"/>
  <c r="L61" i="15"/>
  <c r="J61" i="15"/>
  <c r="H61" i="15"/>
  <c r="F61" i="15"/>
  <c r="P60" i="15"/>
  <c r="J60" i="15"/>
  <c r="P59" i="15"/>
  <c r="P58" i="15"/>
  <c r="P57" i="15"/>
  <c r="N57" i="15"/>
  <c r="L57" i="15"/>
  <c r="J57" i="15"/>
  <c r="H57" i="15"/>
  <c r="F57" i="15"/>
  <c r="P56" i="15"/>
  <c r="J56" i="15"/>
  <c r="P55" i="15"/>
  <c r="H55" i="15"/>
  <c r="F55" i="15"/>
  <c r="P54" i="15"/>
  <c r="L54" i="15"/>
  <c r="H54" i="15"/>
  <c r="P53" i="15"/>
  <c r="N53" i="15"/>
  <c r="L53" i="15"/>
  <c r="J53" i="15"/>
  <c r="H53" i="15"/>
  <c r="F53" i="15"/>
  <c r="P52" i="15"/>
  <c r="J52" i="15"/>
  <c r="P51" i="15"/>
  <c r="P50" i="15"/>
  <c r="L50" i="15"/>
  <c r="P49" i="15"/>
  <c r="P48" i="15"/>
  <c r="P47" i="15"/>
  <c r="N47" i="15"/>
  <c r="L47" i="15"/>
  <c r="J47" i="15"/>
  <c r="H47" i="15"/>
  <c r="F47" i="15"/>
  <c r="P46" i="15"/>
  <c r="J46" i="15"/>
  <c r="P45" i="15"/>
  <c r="N45" i="15"/>
  <c r="L45" i="15"/>
  <c r="J45" i="15"/>
  <c r="H45" i="15"/>
  <c r="F45" i="15"/>
  <c r="P44" i="15"/>
  <c r="J44" i="15"/>
  <c r="P43" i="15"/>
  <c r="N43" i="15"/>
  <c r="L43" i="15"/>
  <c r="J43" i="15"/>
  <c r="P42" i="15"/>
  <c r="J42" i="15"/>
  <c r="P41" i="15"/>
  <c r="N41" i="15"/>
  <c r="L41" i="15"/>
  <c r="J41" i="15"/>
  <c r="H41" i="15"/>
  <c r="F41" i="15"/>
  <c r="P40" i="15"/>
  <c r="J40" i="15"/>
  <c r="F40" i="15"/>
  <c r="P39" i="15"/>
  <c r="P38" i="15"/>
  <c r="P37" i="15"/>
  <c r="P36" i="15"/>
  <c r="H36" i="15"/>
  <c r="P35" i="15"/>
  <c r="P34" i="15"/>
  <c r="P33" i="15"/>
  <c r="L33" i="15"/>
  <c r="J33" i="15"/>
  <c r="H33" i="15"/>
  <c r="P32" i="15"/>
  <c r="J32" i="15"/>
  <c r="P31" i="15"/>
  <c r="P30" i="15"/>
  <c r="P29" i="15"/>
  <c r="N29" i="15"/>
  <c r="N28" i="15"/>
  <c r="L29" i="15"/>
  <c r="H29" i="15"/>
  <c r="F28" i="15"/>
  <c r="P28" i="15"/>
  <c r="J28" i="15"/>
  <c r="P27" i="15"/>
  <c r="P26" i="15"/>
  <c r="P25" i="15"/>
  <c r="N25" i="15"/>
  <c r="L25" i="15"/>
  <c r="L26" i="15" s="1"/>
  <c r="J25" i="15"/>
  <c r="H25" i="15"/>
  <c r="F25" i="15"/>
  <c r="P24" i="15"/>
  <c r="L24" i="15"/>
  <c r="H24" i="15"/>
  <c r="F24" i="15"/>
  <c r="P23" i="15"/>
  <c r="P22" i="15"/>
  <c r="P21" i="15"/>
  <c r="J21" i="15"/>
  <c r="H20" i="15"/>
  <c r="P20" i="15"/>
  <c r="N20" i="15"/>
  <c r="L20" i="15"/>
  <c r="J20" i="15"/>
  <c r="F20" i="15"/>
  <c r="P19" i="15"/>
  <c r="P18" i="15"/>
  <c r="P17" i="15"/>
  <c r="P16" i="15"/>
  <c r="H16" i="15"/>
  <c r="P15" i="15"/>
  <c r="P14" i="15"/>
  <c r="P13" i="15"/>
  <c r="L13" i="15"/>
  <c r="H13" i="15"/>
  <c r="P12" i="15"/>
  <c r="N12" i="15"/>
  <c r="L12" i="15"/>
  <c r="L14" i="15" s="1"/>
  <c r="J12" i="15"/>
  <c r="H12" i="15"/>
  <c r="H14" i="15" s="1"/>
  <c r="F12" i="15"/>
  <c r="P11" i="15"/>
  <c r="P10" i="15"/>
  <c r="F26"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30" i="10" s="1"/>
  <c r="N25" i="10"/>
  <c r="N26" i="10" s="1"/>
  <c r="N24" i="10"/>
  <c r="N21" i="10"/>
  <c r="N20" i="10"/>
  <c r="N17" i="10"/>
  <c r="N18" i="10" s="1"/>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22" i="10" s="1"/>
  <c r="J17" i="10"/>
  <c r="J18" i="10" s="1"/>
  <c r="J16" i="10"/>
  <c r="J13" i="10"/>
  <c r="J12" i="10"/>
  <c r="H36" i="10"/>
  <c r="H34" i="10"/>
  <c r="H33" i="10"/>
  <c r="H32" i="10"/>
  <c r="H29" i="10"/>
  <c r="H28" i="10"/>
  <c r="H25" i="10"/>
  <c r="H26" i="10" s="1"/>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96" i="10"/>
  <c r="L95" i="10"/>
  <c r="L94" i="10"/>
  <c r="L93" i="10"/>
  <c r="L92" i="10"/>
  <c r="L97" i="10" s="1"/>
  <c r="L91" i="10"/>
  <c r="L90" i="10"/>
  <c r="L87" i="10"/>
  <c r="L86" i="10"/>
  <c r="L85" i="10"/>
  <c r="L84" i="10"/>
  <c r="L83" i="10"/>
  <c r="L82" i="10"/>
  <c r="L81" i="10"/>
  <c r="L88" i="10" s="1"/>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5" i="10" s="1"/>
  <c r="F34" i="10"/>
  <c r="F33" i="10"/>
  <c r="F29" i="10"/>
  <c r="F28" i="10"/>
  <c r="F30" i="10" s="1"/>
  <c r="F25" i="10"/>
  <c r="F26" i="10" s="1"/>
  <c r="F24" i="10"/>
  <c r="F21" i="10"/>
  <c r="F20" i="10"/>
  <c r="F22" i="10" s="1"/>
  <c r="F17" i="10"/>
  <c r="F18" i="10" s="1"/>
  <c r="F16" i="10"/>
  <c r="F13" i="10"/>
  <c r="F12" i="10"/>
  <c r="F14" i="10" s="1"/>
  <c r="J111" i="10"/>
  <c r="H88" i="10"/>
  <c r="J35" i="10"/>
  <c r="J30" i="10"/>
  <c r="L26" i="10"/>
  <c r="H18" i="10"/>
  <c r="L14" i="10"/>
  <c r="J14" i="10"/>
  <c r="F88" i="10"/>
  <c r="N51" i="15" l="1"/>
  <c r="F51" i="15"/>
  <c r="H51" i="15"/>
  <c r="J51" i="15"/>
  <c r="N78" i="10"/>
  <c r="F73" i="15"/>
  <c r="F78" i="10"/>
  <c r="H73" i="15"/>
  <c r="J73" i="15"/>
  <c r="L58" i="10"/>
  <c r="H68" i="10"/>
  <c r="F63" i="15"/>
  <c r="H63" i="15"/>
  <c r="H78" i="10"/>
  <c r="F75" i="15"/>
  <c r="H75" i="15"/>
  <c r="J75" i="15"/>
  <c r="J55" i="15"/>
  <c r="L55" i="15"/>
  <c r="L94" i="15"/>
  <c r="F43" i="15"/>
  <c r="L48" i="10"/>
  <c r="H48" i="10"/>
  <c r="F17" i="15"/>
  <c r="H17" i="15"/>
  <c r="H18" i="15" s="1"/>
  <c r="L17" i="15"/>
  <c r="L18" i="10"/>
  <c r="N17" i="15"/>
  <c r="H26" i="15"/>
  <c r="J34" i="15"/>
  <c r="J35" i="15" s="1"/>
  <c r="H35" i="10"/>
  <c r="D35" i="15"/>
  <c r="J48" i="15"/>
  <c r="J36" i="15"/>
  <c r="N36" i="15"/>
  <c r="F36" i="15"/>
  <c r="L32" i="15"/>
  <c r="H32" i="15"/>
  <c r="N108" i="15"/>
  <c r="L108" i="15"/>
  <c r="L111" i="15" s="1"/>
  <c r="J108" i="15"/>
  <c r="J86" i="15"/>
  <c r="J88" i="15" s="1"/>
  <c r="N86" i="15"/>
  <c r="F86" i="15"/>
  <c r="N82" i="15"/>
  <c r="F82" i="15"/>
  <c r="J82" i="15"/>
  <c r="H64" i="15"/>
  <c r="N64" i="15"/>
  <c r="J64" i="15"/>
  <c r="J68" i="15" s="1"/>
  <c r="H60" i="15"/>
  <c r="L60" i="15"/>
  <c r="F60" i="15"/>
  <c r="L46" i="15"/>
  <c r="H46" i="15"/>
  <c r="L42" i="15"/>
  <c r="H42" i="15"/>
  <c r="L35" i="10"/>
  <c r="N14" i="10"/>
  <c r="N22" i="10"/>
  <c r="N32" i="15"/>
  <c r="N35" i="15" s="1"/>
  <c r="L36" i="15"/>
  <c r="N40" i="15"/>
  <c r="N48" i="15" s="1"/>
  <c r="F42" i="15"/>
  <c r="F46" i="15"/>
  <c r="L64" i="15"/>
  <c r="F29" i="15"/>
  <c r="F30" i="15" s="1"/>
  <c r="J29" i="15"/>
  <c r="J24" i="15"/>
  <c r="J26" i="15" s="1"/>
  <c r="N24" i="15"/>
  <c r="N26" i="15" s="1"/>
  <c r="N102" i="15"/>
  <c r="F102" i="15"/>
  <c r="J102" i="15"/>
  <c r="J106" i="15" s="1"/>
  <c r="J94" i="15"/>
  <c r="J97" i="15" s="1"/>
  <c r="N94" i="15"/>
  <c r="F94" i="15"/>
  <c r="H90" i="15"/>
  <c r="L90" i="15"/>
  <c r="J76" i="15"/>
  <c r="N76" i="15"/>
  <c r="H76" i="15"/>
  <c r="J72" i="15"/>
  <c r="J78" i="15" s="1"/>
  <c r="L72" i="15"/>
  <c r="L78" i="15" s="1"/>
  <c r="F72" i="15"/>
  <c r="J54" i="15"/>
  <c r="N54" i="15"/>
  <c r="F54" i="15"/>
  <c r="J50" i="15"/>
  <c r="H50" i="15"/>
  <c r="N50" i="15"/>
  <c r="F37" i="10"/>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N110" i="15"/>
  <c r="F110" i="15"/>
  <c r="J110" i="15"/>
  <c r="N84" i="15"/>
  <c r="H84" i="15"/>
  <c r="L84" i="15"/>
  <c r="N80" i="15"/>
  <c r="N88" i="15" s="1"/>
  <c r="L80" i="15"/>
  <c r="H80" i="15"/>
  <c r="N66" i="15"/>
  <c r="F66" i="15"/>
  <c r="J66" i="15"/>
  <c r="L62" i="15"/>
  <c r="H62" i="15"/>
  <c r="D48" i="15"/>
  <c r="D112" i="10"/>
  <c r="D112" i="15" s="1"/>
  <c r="L44" i="15"/>
  <c r="H44" i="15"/>
  <c r="J22" i="15"/>
  <c r="F32" i="15"/>
  <c r="F34" i="15"/>
  <c r="H40" i="15"/>
  <c r="N42" i="15"/>
  <c r="F44" i="15"/>
  <c r="N46" i="15"/>
  <c r="N60" i="15"/>
  <c r="N68" i="15" s="1"/>
  <c r="F62" i="15"/>
  <c r="J80" i="15"/>
  <c r="H82" i="15"/>
  <c r="L86" i="15"/>
  <c r="F108" i="15"/>
  <c r="F111" i="15" s="1"/>
  <c r="J13" i="15"/>
  <c r="J14" i="15" s="1"/>
  <c r="N13" i="15"/>
  <c r="N14" i="15" s="1"/>
  <c r="F13" i="15"/>
  <c r="F14" i="15" s="1"/>
  <c r="L104" i="15"/>
  <c r="F104" i="15"/>
  <c r="J104" i="15"/>
  <c r="L100" i="15"/>
  <c r="N100" i="15"/>
  <c r="N96" i="15"/>
  <c r="L96" i="15"/>
  <c r="H96" i="15"/>
  <c r="N92" i="15"/>
  <c r="H92" i="15"/>
  <c r="L92" i="15"/>
  <c r="L97" i="15" s="1"/>
  <c r="L74" i="15"/>
  <c r="H74" i="15"/>
  <c r="J70" i="15"/>
  <c r="N70" i="15"/>
  <c r="N78" i="15" s="1"/>
  <c r="F70" i="15"/>
  <c r="N56" i="15"/>
  <c r="L56" i="15"/>
  <c r="H56" i="15"/>
  <c r="N52" i="15"/>
  <c r="H52" i="15"/>
  <c r="L52" i="15"/>
  <c r="L58" i="15" s="1"/>
  <c r="N58" i="10"/>
  <c r="N68" i="10"/>
  <c r="N88" i="10"/>
  <c r="N97" i="10"/>
  <c r="N106" i="10"/>
  <c r="N111" i="10"/>
  <c r="H14" i="10"/>
  <c r="H22" i="10"/>
  <c r="H30" i="10"/>
  <c r="J26" i="10"/>
  <c r="J37" i="10" s="1"/>
  <c r="L22" i="10"/>
  <c r="L30" i="10"/>
  <c r="F67" i="15"/>
  <c r="F83" i="15"/>
  <c r="F91" i="15"/>
  <c r="L99" i="15"/>
  <c r="L106" i="15" s="1"/>
  <c r="F103" i="15"/>
  <c r="L30" i="15"/>
  <c r="F18" i="15"/>
  <c r="J30" i="15"/>
  <c r="N30" i="15"/>
  <c r="L18" i="15"/>
  <c r="L88" i="15"/>
  <c r="F106" i="15"/>
  <c r="N106" i="15"/>
  <c r="H28" i="15"/>
  <c r="H30" i="15" s="1"/>
  <c r="F33" i="15"/>
  <c r="F35" i="15" s="1"/>
  <c r="F52" i="15"/>
  <c r="F56" i="15"/>
  <c r="F80" i="15"/>
  <c r="F84" i="15"/>
  <c r="F92" i="15"/>
  <c r="F96" i="15"/>
  <c r="H100" i="15"/>
  <c r="H106" i="15" s="1"/>
  <c r="H108" i="15"/>
  <c r="H111" i="15" s="1"/>
  <c r="N58" i="15" l="1"/>
  <c r="J58" i="15"/>
  <c r="L112" i="10"/>
  <c r="F78" i="15"/>
  <c r="H112" i="10"/>
  <c r="H78" i="15"/>
  <c r="N97" i="15"/>
  <c r="F97" i="15"/>
  <c r="H48" i="15"/>
  <c r="D113" i="10"/>
  <c r="D113" i="15" s="1"/>
  <c r="F48" i="15"/>
  <c r="L48" i="15"/>
  <c r="H37" i="10"/>
  <c r="H88" i="15"/>
  <c r="L68" i="15"/>
  <c r="H97" i="15"/>
  <c r="N112" i="10"/>
  <c r="N37" i="10"/>
  <c r="H68" i="15"/>
  <c r="N111" i="15"/>
  <c r="F37" i="15"/>
  <c r="N37" i="15"/>
  <c r="J37" i="15"/>
  <c r="H58" i="15"/>
  <c r="H35" i="15"/>
  <c r="H37" i="15" s="1"/>
  <c r="F88" i="15"/>
  <c r="L37" i="10"/>
  <c r="L113" i="10" s="1"/>
  <c r="L114" i="10" s="1"/>
  <c r="J112" i="10"/>
  <c r="J113" i="10" s="1"/>
  <c r="J114" i="10" s="1"/>
  <c r="F112" i="10"/>
  <c r="F113" i="10" s="1"/>
  <c r="F114" i="10" s="1"/>
  <c r="F68" i="15"/>
  <c r="J111" i="15"/>
  <c r="L35" i="15"/>
  <c r="L37" i="15" s="1"/>
  <c r="F58" i="15"/>
  <c r="J112" i="15" l="1"/>
  <c r="J113" i="15" s="1"/>
  <c r="J114" i="15" s="1"/>
  <c r="N112" i="15"/>
  <c r="N113" i="15" s="1"/>
  <c r="N114" i="15" s="1"/>
  <c r="L112" i="15"/>
  <c r="L113" i="15" s="1"/>
  <c r="L114" i="15" s="1"/>
  <c r="H113" i="10"/>
  <c r="H114" i="10" s="1"/>
  <c r="H112" i="15"/>
  <c r="H113" i="15" s="1"/>
  <c r="H114" i="15" s="1"/>
  <c r="F112" i="15"/>
  <c r="F113" i="15" s="1"/>
  <c r="F114" i="15" s="1"/>
  <c r="N113" i="10"/>
  <c r="N114" i="10" s="1"/>
  <c r="L115" i="10" l="1"/>
  <c r="F115" i="10"/>
  <c r="N115" i="15"/>
  <c r="J115" i="10"/>
  <c r="F115" i="15"/>
  <c r="L115" i="15"/>
  <c r="J115" i="15"/>
  <c r="N115" i="10"/>
  <c r="H115" i="10"/>
  <c r="H115" i="15"/>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<sst xmlns="http://schemas.openxmlformats.org/spreadsheetml/2006/main" count="498" uniqueCount="189">
  <si>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</si>
  <si>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</si>
  <si>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</si>
  <si>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</si>
  <si>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</si>
  <si>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</si>
  <si>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</si>
  <si>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</si>
  <si>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</si>
  <si>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</si>
  <si>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</si>
  <si>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</si>
  <si>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</si>
  <si>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</si>
  <si>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</si>
  <si>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</si>
  <si>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</si>
  <si>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</si>
  <si>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</si>
  <si>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</si>
  <si>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</si>
  <si>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</si>
  <si>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</si>
  <si>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</si>
  <si>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</si>
  <si>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</si>
  <si>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</si>
  <si>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</si>
  <si>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</si>
  <si>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</si>
  <si>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</si>
  <si>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</si>
  <si>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</si>
  <si>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</si>
  <si>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</si>
  <si>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</si>
  <si>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</si>
  <si>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</si>
  <si>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</si>
  <si>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</si>
  <si>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</si>
  <si>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</si>
  <si>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</si>
  <si>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</si>
  <si>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</si>
  <si>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</si>
  <si>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</si>
  <si>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</si>
  <si>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</si>
  <si>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</si>
  <si>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</si>
  <si>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</si>
  <si>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</si>
  <si>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</si>
  <si>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</si>
  <si>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</si>
  <si>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</si>
  <si>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</si>
  <si>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</si>
  <si>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</si>
  <si>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</si>
  <si>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</si>
  <si>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</si>
  <si>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</si>
  <si>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</si>
  <si>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</si>
  <si>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</si>
  <si>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</si>
  <si>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</si>
  <si>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</si>
  <si>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</si>
  <si>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</si>
  <si>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</si>
  <si>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</si>
  <si>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</si>
  <si>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</si>
  <si>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</si>
  <si>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</si>
  <si>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</si>
  <si>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</si>
  <si>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</si>
  <si>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</si>
  <si>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</si>
  <si>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</si>
  <si>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</si>
  <si>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</si>
  <si>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</si>
  <si>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</si>
  <si>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</si>
  <si>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</si>
  <si>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</si>
  <si>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</si>
  <si>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</si>
  <si>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</si>
  <si>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</si>
  <si>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</si>
  <si>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</si>
  <si>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</si>
  <si>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</si>
  <si>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</si>
  <si>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</si>
  <si>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</si>
  <si>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</si>
  <si>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</si>
  <si>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</si>
  <si>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</si>
  <si>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</si>
  <si>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</si>
  <si>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</si>
  <si>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</si>
  <si>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</si>
  <si>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</si>
  <si>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</si>
  <si>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</si>
  <si>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</si>
  <si>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</si>
  <si>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</si>
  <si>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</si>
  <si>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</si>
  <si>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</si>
  <si>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</si>
  <si>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</si>
  <si>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</si>
  <si>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</si>
  <si>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</si>
  <si>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</si>
  <si>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</si>
  <si>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</si>
  <si>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</si>
  <si>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</si>
  <si>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</si>
  <si>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</si>
  <si>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</si>
  <si>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</si>
  <si>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</si>
  <si>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</si>
  <si>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</si>
  <si>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</si>
  <si>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</si>
  <si>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</si>
  <si>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</si>
  <si>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</si>
  <si>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</si>
  <si>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</si>
  <si>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</si>
  <si>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</si>
  <si>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</si>
  <si>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</si>
  <si>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</si>
  <si>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</si>
  <si>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</si>
  <si>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</si>
  <si>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</si>
  <si>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</si>
  <si>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</si>
  <si>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</si>
  <si>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</si>
  <si>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</si>
  <si>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</si>
  <si>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</si>
  <si>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</si>
  <si>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</si>
  <si>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</si>
  <si>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</si>
  <si>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</si>
  <si>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</si>
  <si>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</si>
  <si>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</si>
  <si>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</si>
  <si>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</si>
  <si>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</si>
  <si>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</si>
  <si>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</si>
  <si>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</si>
  <si>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</si>
  <si>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</si>
  <si>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</si>
  <si>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</si>
  <si>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</si>
  <si>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</si>
  <si>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</si>
  <si>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</si>
  <si>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</si>
  <si>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</si>
  <si>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</si>
  <si>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Indo-German Energy Forum IV</t>
  </si>
  <si>
    <t>PN 18.9022.7-003.00</t>
  </si>
  <si>
    <t>Techno-Economic Review of Flexibility potential for hydro power generation in India to adapt to RE power generation</t>
  </si>
  <si>
    <t>Status:13.03.2020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</si>
</sst>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898413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C3" sqref="C3:E4"/>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184</v>
      </c>
      <c r="B1" s="155"/>
      <c r="C1" s="155"/>
      <c r="D1" s="155"/>
      <c r="E1" s="155"/>
      <c r="F1" s="155"/>
      <c r="G1" s="155"/>
      <c r="H1" s="155"/>
      <c r="I1" s="155"/>
      <c r="J1" s="155"/>
      <c r="K1" s="59"/>
      <c r="L1" s="126"/>
      <c r="M1" s="127"/>
      <c r="N1" s="127"/>
      <c r="O1" s="87" t="s">
        <v>96</v>
      </c>
      <c r="P1" s="88"/>
      <c r="Q1" s="60"/>
      <c r="R1" s="60"/>
      <c r="S1" s="60"/>
      <c r="T1" s="60"/>
    </row>
    <row r="2" spans="1:23" ht="14.1" customHeight="1">
      <c r="A2" s="128" t="s">
        <v>97</v>
      </c>
      <c r="B2" s="128"/>
      <c r="C2" s="140" t="s">
        <v>185</v>
      </c>
      <c r="D2" s="140"/>
      <c r="E2" s="140"/>
      <c r="G2" s="129" t="s">
        <v>102</v>
      </c>
      <c r="H2" s="129"/>
      <c r="K2" s="8"/>
      <c r="L2" s="86" t="s">
        <v>103</v>
      </c>
      <c r="M2" s="130" t="s">
        <v>188</v>
      </c>
      <c r="N2" s="131"/>
    </row>
    <row r="3" spans="1:23" ht="14.1" customHeight="1">
      <c r="A3" s="122" t="s">
        <v>98</v>
      </c>
      <c r="B3" s="122"/>
      <c r="C3" s="99"/>
      <c r="D3" s="139"/>
      <c r="E3" s="139"/>
      <c r="G3" s="141" t="s">
        <v>187</v>
      </c>
      <c r="H3" s="142"/>
      <c r="I3" s="142"/>
      <c r="J3" s="142"/>
      <c r="K3" s="142"/>
      <c r="L3" s="5" t="s">
        <v>8</v>
      </c>
      <c r="M3" s="132" t="s">
        <v>186</v>
      </c>
      <c r="N3" s="133"/>
    </row>
    <row r="4" spans="1:23" ht="14.1" customHeight="1">
      <c r="A4" s="122" t="s">
        <v>99</v>
      </c>
      <c r="B4" s="122"/>
      <c r="C4" s="99"/>
      <c r="D4" s="99"/>
      <c r="E4" s="99"/>
      <c r="G4" s="142"/>
      <c r="H4" s="142"/>
      <c r="I4" s="142"/>
      <c r="J4" s="142"/>
      <c r="K4" s="142"/>
      <c r="L4" s="5" t="s">
        <v>104</v>
      </c>
      <c r="M4" s="133" t="s">
        <v>104</v>
      </c>
      <c r="N4" s="133"/>
    </row>
    <row r="5" spans="1:23" ht="14.1" customHeight="1">
      <c r="A5" s="144" t="s">
        <v>100</v>
      </c>
      <c r="B5" s="144"/>
      <c r="C5" s="98" t="s">
        <v>101</v>
      </c>
      <c r="D5" s="98"/>
      <c r="E5" s="98"/>
      <c r="F5" s="6"/>
      <c r="G5" s="143"/>
      <c r="H5" s="143"/>
      <c r="I5" s="143"/>
      <c r="J5" s="143"/>
      <c r="K5" s="143"/>
      <c r="L5" s="52"/>
      <c r="M5" s="137" t="str">
        <f>"Bidder 1 to 5 of "&amp;TEXT(IF(COUNTA('Bidder 6-10'!E11:E37,'Bidder 6-10'!G11:G37,'Bidder 6-10'!I11:I37,'Bidder 6-10'!K11:K37,'Bidder 6-10'!M11:M37)+COUNTA('Bidder 6-10'!E39:E110,'Bidder 6-10'!G39:G110,'Bidder 6-10'!I39:I110,'Bidder 6-10'!K39:K110,'Bidder 6-10'!M39:M110)&gt;0,"10","5"),"0")</f>
        <v>Bidder 1 to 5 of 5</v>
      </c>
      <c r="N5" s="138"/>
      <c r="O5" s="154" t="s">
        <v>122</v>
      </c>
      <c r="P5" s="89"/>
      <c r="Q5" s="53"/>
      <c r="R5" s="53"/>
      <c r="S5" s="53"/>
      <c r="T5" s="53"/>
      <c r="U5" s="53"/>
      <c r="V5" s="53"/>
      <c r="W5" s="53"/>
    </row>
    <row r="6" spans="1:23" s="9" customFormat="1" ht="27.75" customHeight="1">
      <c r="A6" s="62"/>
      <c r="B6" s="32"/>
      <c r="C6" s="33"/>
      <c r="D6" s="32"/>
      <c r="E6" s="134" t="s">
        <v>105</v>
      </c>
      <c r="F6" s="135"/>
      <c r="G6" s="134" t="s">
        <v>106</v>
      </c>
      <c r="H6" s="135"/>
      <c r="I6" s="134" t="s">
        <v>107</v>
      </c>
      <c r="J6" s="135"/>
      <c r="K6" s="134" t="s">
        <v>108</v>
      </c>
      <c r="L6" s="135"/>
      <c r="M6" s="134" t="s">
        <v>109</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47">
        <f>SUM(D12:D13)</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47">
        <f>SUM(D16:D17)</f>
        <v>0.04</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47">
        <f>SUM(D24:D25)</f>
        <v>0.04</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45">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47">
        <f>SUM(D32:D34)</f>
        <v>0.04</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48">
        <f>SUM(D14,D18,D22,D26,D30,D35,D36)</f>
        <v>0.30000000000000004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7"/>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102" t="s">
        <v>146</v>
      </c>
      <c r="C41" s="103"/>
      <c r="D41" s="45">
        <v>0.04</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112" t="s">
        <v>147</v>
      </c>
      <c r="C42" s="113"/>
      <c r="D42" s="45">
        <v>0.05</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112" t="s">
        <v>148</v>
      </c>
      <c r="C43" s="113"/>
      <c r="D43" s="45">
        <v>0.09</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149</v>
      </c>
      <c r="C44" s="103"/>
      <c r="D44" s="45">
        <v>0.1</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112" t="s">
        <v>150</v>
      </c>
      <c r="C45" s="113"/>
      <c r="D45" s="45">
        <v>0.04</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47" t="s">
        <v>151</v>
      </c>
      <c r="C46" s="148"/>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49" t="s">
        <v>152</v>
      </c>
      <c r="C47" s="150"/>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47">
        <f>SUM(D40:D47)</f>
        <v>0.37000000000000005</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7"/>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45">
        <v>0.01</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102" t="s">
        <v>146</v>
      </c>
      <c r="C51" s="103"/>
      <c r="D51" s="45">
        <v>0</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112" t="s">
        <v>147</v>
      </c>
      <c r="C52" s="113"/>
      <c r="D52" s="49">
        <v>0.02</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112" t="s">
        <v>148</v>
      </c>
      <c r="C53" s="113"/>
      <c r="D53" s="45">
        <v>0.04</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149</v>
      </c>
      <c r="C54" s="103"/>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112" t="s">
        <v>150</v>
      </c>
      <c r="C55" s="113"/>
      <c r="D55" s="45">
        <v>0.03</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47" t="s">
        <v>151</v>
      </c>
      <c r="C56" s="148"/>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49" t="s">
        <v>152</v>
      </c>
      <c r="C57" s="150"/>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47">
        <f>SUM(D50:D57)</f>
        <v>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7"/>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45">
        <v>0.01</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102" t="s">
        <v>146</v>
      </c>
      <c r="C61" s="103"/>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112" t="s">
        <v>147</v>
      </c>
      <c r="C62" s="113"/>
      <c r="D62" s="49">
        <v>0.02</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112" t="s">
        <v>148</v>
      </c>
      <c r="C63" s="113"/>
      <c r="D63" s="45">
        <v>0.04</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149</v>
      </c>
      <c r="C64" s="103"/>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112" t="s">
        <v>150</v>
      </c>
      <c r="C65" s="113"/>
      <c r="D65" s="45">
        <v>0.03</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47" t="s">
        <v>151</v>
      </c>
      <c r="C66" s="148"/>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49" t="s">
        <v>152</v>
      </c>
      <c r="C67" s="150"/>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47">
        <f>SUM(D60:D67)</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7"/>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102" t="s">
        <v>146</v>
      </c>
      <c r="C71" s="103"/>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112" t="s">
        <v>147</v>
      </c>
      <c r="C72" s="113"/>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112" t="s">
        <v>148</v>
      </c>
      <c r="C73" s="113"/>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149</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112" t="s">
        <v>150</v>
      </c>
      <c r="C75" s="113"/>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47" t="s">
        <v>151</v>
      </c>
      <c r="C76" s="148"/>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49" t="s">
        <v>152</v>
      </c>
      <c r="C77" s="150"/>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159</v>
      </c>
      <c r="B78" s="116"/>
      <c r="C78" s="117"/>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160</v>
      </c>
      <c r="C79" s="109"/>
      <c r="D79" s="57"/>
      <c r="E79" s="35"/>
      <c r="F79" s="30"/>
      <c r="G79" s="35"/>
      <c r="H79" s="30"/>
      <c r="I79" s="35"/>
      <c r="J79" s="30"/>
      <c r="K79" s="35"/>
      <c r="L79" s="30"/>
      <c r="M79" s="35"/>
      <c r="N79" s="72"/>
      <c r="P79" s="61" t="str">
        <f t="shared" si="86"/>
        <v>Expert 4 (in accordance with ToR provisions/criteria)</v>
      </c>
    </row>
    <row r="80" spans="1:16" ht="11.25">
      <c r="A80" s="74" t="s">
        <v>43</v>
      </c>
      <c r="B80" s="102" t="s">
        <v>145</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102" t="s">
        <v>146</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112" t="s">
        <v>147</v>
      </c>
      <c r="C82" s="113"/>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112" t="s">
        <v>148</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149</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112" t="s">
        <v>150</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47" t="s">
        <v>151</v>
      </c>
      <c r="C86" s="148"/>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49" t="s">
        <v>152</v>
      </c>
      <c r="C87" s="150"/>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161</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162</v>
      </c>
      <c r="C89" s="109"/>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102" t="s">
        <v>145</v>
      </c>
      <c r="C90" s="103"/>
      <c r="D90" s="45">
        <v>0.01</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102" t="s">
        <v>146</v>
      </c>
      <c r="C91" s="103"/>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112" t="s">
        <v>147</v>
      </c>
      <c r="C92" s="113"/>
      <c r="D92" s="45">
        <v>0.03</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112" t="s">
        <v>148</v>
      </c>
      <c r="C93" s="113"/>
      <c r="D93" s="45">
        <v>0.05</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112" t="s">
        <v>150</v>
      </c>
      <c r="C94" s="113"/>
      <c r="D94" s="45">
        <v>0.04</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112" t="s">
        <v>151</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49" t="s">
        <v>152</v>
      </c>
      <c r="C96" s="150"/>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163</v>
      </c>
      <c r="B97" s="116"/>
      <c r="C97" s="117"/>
      <c r="D97" s="47">
        <f>SUM(D90:D96)</f>
        <v>0.13</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164</v>
      </c>
      <c r="C98" s="109"/>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102" t="s">
        <v>145</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102" t="s">
        <v>146</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112" t="s">
        <v>147</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112" t="s">
        <v>148</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112" t="s">
        <v>150</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112" t="s">
        <v>151</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49" t="s">
        <v>152</v>
      </c>
      <c r="C105" s="150"/>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165</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166</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1" t="s">
        <v>169</v>
      </c>
      <c r="C110" s="152"/>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171</v>
      </c>
      <c r="B112" s="124"/>
      <c r="C112" s="125"/>
      <c r="D112" s="48">
        <f>SUM(D48,D58,D68,D78,D88,D97,D106,D111)</f>
        <v>0.70000000000000007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172</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173</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3"/>
      <c r="J118" s="153"/>
      <c r="K118" s="153"/>
      <c r="L118" s="153"/>
      <c r="M118" s="153"/>
      <c r="N118" s="153"/>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95</v>
      </c>
      <c r="B1" s="155"/>
      <c r="C1" s="155"/>
      <c r="D1" s="155"/>
      <c r="E1" s="155"/>
      <c r="F1" s="155"/>
      <c r="G1" s="155"/>
      <c r="H1" s="155"/>
      <c r="I1" s="155"/>
      <c r="J1" s="155"/>
      <c r="K1" s="59"/>
      <c r="L1" s="126"/>
      <c r="M1" s="127"/>
      <c r="N1" s="127"/>
      <c r="O1" s="87" t="s">
        <v>182</v>
      </c>
      <c r="P1" s="88"/>
      <c r="Q1" s="60"/>
      <c r="R1" s="60"/>
      <c r="S1" s="60"/>
      <c r="T1" s="60"/>
    </row>
    <row r="2" spans="1:23" ht="14.1" customHeight="1">
      <c r="A2" s="128" t="s">
        <v>97</v>
      </c>
      <c r="B2" s="128"/>
      <c r="C2" s="159" t="str">
        <f>'Bidder 1-5'!C2:E2</f>
        <v>Indo-German Energy Forum IV</v>
      </c>
      <c r="D2" s="160"/>
      <c r="E2" s="160"/>
      <c r="G2" s="129" t="s">
        <v>102</v>
      </c>
      <c r="H2" s="129"/>
      <c r="K2" s="8"/>
      <c r="L2" s="86" t="s">
        <v>103</v>
      </c>
      <c r="M2" s="161" t="str">
        <f>'Bidder 1-5'!M2:N2</f>
        <v>Status:13.03.2020</v>
      </c>
      <c r="N2" s="161"/>
    </row>
    <row r="3" spans="1:23" ht="14.1" customHeight="1">
      <c r="A3" s="122" t="s">
        <v>98</v>
      </c>
      <c r="B3" s="122"/>
      <c r="C3" s="162">
        <f>'Bidder 1-5'!C3:E3</f>
        <v>0</v>
      </c>
      <c r="D3" s="162"/>
      <c r="E3" s="162"/>
      <c r="G3" s="163" t="str">
        <f>'Bidder 1-5'!G3:K5</f>
        <v>Techno-Economic Review of Flexibility potential for hydro power generation in India to adapt to RE power generation</v>
      </c>
      <c r="H3" s="164"/>
      <c r="I3" s="164"/>
      <c r="J3" s="164"/>
      <c r="K3" s="164"/>
      <c r="L3" s="5" t="s">
        <v>8</v>
      </c>
      <c r="M3" s="162" t="str">
        <f>'Bidder 1-5'!M3:N3</f>
        <v>PN 18.9022.7-003.00</v>
      </c>
      <c r="N3" s="162"/>
    </row>
    <row r="4" spans="1:23" ht="14.1" customHeight="1">
      <c r="A4" s="122" t="s">
        <v>99</v>
      </c>
      <c r="B4" s="122"/>
      <c r="C4" s="166">
        <f>'Bidder 1-5'!C4:E4</f>
        <v>0</v>
      </c>
      <c r="D4" s="166"/>
      <c r="E4" s="166"/>
      <c r="G4" s="164"/>
      <c r="H4" s="164"/>
      <c r="I4" s="164"/>
      <c r="J4" s="164"/>
      <c r="K4" s="164"/>
      <c r="L4" s="5" t="s">
        <v>104</v>
      </c>
      <c r="M4" s="162" t="str">
        <f>'Bidder 1-5'!M4:N4</f>
        <v>Contract no.</v>
      </c>
      <c r="N4" s="162"/>
    </row>
    <row r="5" spans="1:23" ht="14.1" customHeight="1">
      <c r="A5" s="144" t="s">
        <v>100</v>
      </c>
      <c r="B5" s="144"/>
      <c r="C5" s="167" t="str">
        <f>'Bidder 1-5'!C5:E5</f>
        <v>Individual assessment/overall assessment</v>
      </c>
      <c r="D5" s="167"/>
      <c r="E5" s="167"/>
      <c r="F5" s="6"/>
      <c r="G5" s="165"/>
      <c r="H5" s="165"/>
      <c r="I5" s="165"/>
      <c r="J5" s="165"/>
      <c r="K5" s="165"/>
      <c r="L5" s="52"/>
      <c r="M5" s="137" t="s">
        <v>176</v>
      </c>
      <c r="N5" s="138"/>
      <c r="O5" s="154"/>
      <c r="P5" s="89"/>
      <c r="Q5" s="53"/>
      <c r="R5" s="53"/>
      <c r="S5" s="53"/>
      <c r="T5" s="53"/>
      <c r="U5" s="53"/>
      <c r="V5" s="53"/>
      <c r="W5" s="53"/>
    </row>
    <row r="6" spans="1:23" s="9" customFormat="1" ht="27.75" customHeight="1">
      <c r="A6" s="62"/>
      <c r="B6" s="32"/>
      <c r="C6" s="33"/>
      <c r="D6" s="32"/>
      <c r="E6" s="134" t="s">
        <v>177</v>
      </c>
      <c r="F6" s="135"/>
      <c r="G6" s="134" t="s">
        <v>178</v>
      </c>
      <c r="H6" s="135"/>
      <c r="I6" s="134" t="s">
        <v>179</v>
      </c>
      <c r="J6" s="135"/>
      <c r="K6" s="134" t="s">
        <v>180</v>
      </c>
      <c r="L6" s="135"/>
      <c r="M6" s="134" t="s">
        <v>181</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55">
        <f>'Bidder 1-5'!D14</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55">
        <f>'Bidder 1-5'!D18</f>
        <v>0.04</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55">
        <f>'Bidder 1-5'!D26</f>
        <v>0.04</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54">
        <f>'Bidder 1-5'!D34</f>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55">
        <f>'Bidder 1-5'!D35</f>
        <v>0.04</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0.30000000000000004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8"/>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02" t="s">
        <v>146</v>
      </c>
      <c r="C41" s="103"/>
      <c r="D41" s="54">
        <f>'Bidder 1-5'!D41</f>
        <v>0.04</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112" t="s">
        <v>147</v>
      </c>
      <c r="C42" s="113"/>
      <c r="D42" s="54">
        <f>'Bidder 1-5'!D42</f>
        <v>0.05</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112" t="s">
        <v>148</v>
      </c>
      <c r="C43" s="113"/>
      <c r="D43" s="54">
        <f>'Bidder 1-5'!D43</f>
        <v>0.09</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149</v>
      </c>
      <c r="C44" s="103"/>
      <c r="D44" s="54">
        <f>'Bidder 1-5'!D44</f>
        <v>0.1</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112" t="s">
        <v>150</v>
      </c>
      <c r="C45" s="113"/>
      <c r="D45" s="54">
        <f>'Bidder 1-5'!D45</f>
        <v>0.04</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7" t="s">
        <v>151</v>
      </c>
      <c r="C46" s="148"/>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49" t="s">
        <v>152</v>
      </c>
      <c r="C47" s="150"/>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55">
        <f>'Bidder 1-5'!D48</f>
        <v>0.37000000000000005</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8"/>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54">
        <f>'Bidder 1-5'!D50</f>
        <v>0.01</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02" t="s">
        <v>146</v>
      </c>
      <c r="C51" s="103"/>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112" t="s">
        <v>147</v>
      </c>
      <c r="C52" s="113"/>
      <c r="D52" s="83">
        <f>'Bidder 1-5'!D52</f>
        <v>0.02</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112" t="s">
        <v>148</v>
      </c>
      <c r="C53" s="113"/>
      <c r="D53" s="54">
        <f>'Bidder 1-5'!D53</f>
        <v>0.04</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149</v>
      </c>
      <c r="C54" s="103"/>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112" t="s">
        <v>150</v>
      </c>
      <c r="C55" s="113"/>
      <c r="D55" s="54">
        <f>'Bidder 1-5'!D55</f>
        <v>0.03</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7" t="s">
        <v>151</v>
      </c>
      <c r="C56" s="148"/>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49" t="s">
        <v>152</v>
      </c>
      <c r="C57" s="150"/>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55">
        <f>'Bidder 1-5'!D58</f>
        <v>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8"/>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54">
        <f>'Bidder 1-5'!D60</f>
        <v>0.01</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02" t="s">
        <v>146</v>
      </c>
      <c r="C61" s="103"/>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112" t="s">
        <v>147</v>
      </c>
      <c r="C62" s="113"/>
      <c r="D62" s="83">
        <f>'Bidder 1-5'!D62</f>
        <v>0.02</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112" t="s">
        <v>148</v>
      </c>
      <c r="C63" s="113"/>
      <c r="D63" s="54">
        <f>'Bidder 1-5'!D63</f>
        <v>0.04</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149</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112" t="s">
        <v>150</v>
      </c>
      <c r="C65" s="113"/>
      <c r="D65" s="54">
        <f>'Bidder 1-5'!D65</f>
        <v>0.03</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7" t="s">
        <v>151</v>
      </c>
      <c r="C66" s="148"/>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49" t="s">
        <v>152</v>
      </c>
      <c r="C67" s="150"/>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55">
        <f>'Bidder 1-5'!D68</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8"/>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02" t="s">
        <v>146</v>
      </c>
      <c r="C71" s="103"/>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112" t="s">
        <v>147</v>
      </c>
      <c r="C72" s="113"/>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112" t="s">
        <v>148</v>
      </c>
      <c r="C73" s="113"/>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149</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112" t="s">
        <v>150</v>
      </c>
      <c r="C75" s="113"/>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7" t="s">
        <v>151</v>
      </c>
      <c r="C76" s="148"/>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49" t="s">
        <v>152</v>
      </c>
      <c r="C77" s="150"/>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159</v>
      </c>
      <c r="B78" s="116"/>
      <c r="C78" s="117"/>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160</v>
      </c>
      <c r="C79" s="109"/>
      <c r="D79" s="58"/>
      <c r="E79" s="35"/>
      <c r="F79" s="30"/>
      <c r="G79" s="35"/>
      <c r="H79" s="30"/>
      <c r="I79" s="35"/>
      <c r="J79" s="30"/>
      <c r="K79" s="35"/>
      <c r="L79" s="30"/>
      <c r="M79" s="35"/>
      <c r="N79" s="72"/>
      <c r="P79" s="61" t="str">
        <f t="shared" si="17"/>
        <v>Expert 4 (in accordance with ToR provisions/criteria)</v>
      </c>
    </row>
    <row r="80" spans="1:16" ht="11.25">
      <c r="A80" s="74" t="s">
        <v>43</v>
      </c>
      <c r="B80" s="102" t="s">
        <v>145</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02" t="s">
        <v>146</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112" t="s">
        <v>147</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112" t="s">
        <v>148</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149</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112" t="s">
        <v>150</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7" t="s">
        <v>151</v>
      </c>
      <c r="C86" s="148"/>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49" t="s">
        <v>152</v>
      </c>
      <c r="C87" s="150"/>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161</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162</v>
      </c>
      <c r="C89" s="109"/>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02" t="s">
        <v>145</v>
      </c>
      <c r="C90" s="103"/>
      <c r="D90" s="54">
        <f>'Bidder 1-5'!D90</f>
        <v>0.01</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02" t="s">
        <v>146</v>
      </c>
      <c r="C91" s="103"/>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112" t="s">
        <v>147</v>
      </c>
      <c r="C92" s="113"/>
      <c r="D92" s="54">
        <f>'Bidder 1-5'!D92</f>
        <v>0.03</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112" t="s">
        <v>148</v>
      </c>
      <c r="C93" s="113"/>
      <c r="D93" s="54">
        <f>'Bidder 1-5'!D93</f>
        <v>0.05</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112" t="s">
        <v>150</v>
      </c>
      <c r="C94" s="113"/>
      <c r="D94" s="54">
        <f>'Bidder 1-5'!D94</f>
        <v>0.04</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112" t="s">
        <v>151</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49" t="s">
        <v>152</v>
      </c>
      <c r="C96" s="150"/>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163</v>
      </c>
      <c r="B97" s="116"/>
      <c r="C97" s="117"/>
      <c r="D97" s="55">
        <f>'Bidder 1-5'!D97</f>
        <v>0.13</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164</v>
      </c>
      <c r="C98" s="109"/>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02" t="s">
        <v>145</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02" t="s">
        <v>146</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112" t="s">
        <v>147</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112" t="s">
        <v>148</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112" t="s">
        <v>150</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112" t="s">
        <v>151</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49" t="s">
        <v>152</v>
      </c>
      <c r="C105" s="150"/>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165</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166</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1" t="s">
        <v>169</v>
      </c>
      <c r="C110" s="152"/>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1-5'!D112</f>
        <v>0.70000000000000007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172</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173</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8"/>
      <c r="J118" s="158"/>
      <c r="K118" s="158"/>
      <c r="L118" s="158"/>
      <c r="M118" s="158"/>
      <c r="N118" s="158"/>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Sanjay Dhar</cp:lastModifiedBy>
  <cp:lastPrinted>2020-03-13T06:56:35Z</cp:lastPrinted>
  <dcterms:created xsi:type="dcterms:W3CDTF">2001-02-21T08:54:43Z</dcterms:created>
  <dcterms:modified xsi:type="dcterms:W3CDTF">2020-03-13T09:49:33Z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